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175" windowHeight="7875" tabRatio="845" activeTab="1"/>
  </bookViews>
  <sheets>
    <sheet name="Calculations" sheetId="1" r:id="rId1"/>
    <sheet name="Disbursement Schedule" sheetId="2" r:id="rId2"/>
  </sheets>
  <definedNames/>
  <calcPr fullCalcOnLoad="1"/>
</workbook>
</file>

<file path=xl/sharedStrings.xml><?xml version="1.0" encoding="utf-8"?>
<sst xmlns="http://schemas.openxmlformats.org/spreadsheetml/2006/main" count="95" uniqueCount="84">
  <si>
    <t>Private Lien Resolution Program Participation Holdback %</t>
  </si>
  <si>
    <t>Deductions:</t>
  </si>
  <si>
    <t>Net Settlement Amount to Client:</t>
  </si>
  <si>
    <t>Gross Settlement Amount:</t>
  </si>
  <si>
    <t>Medicaid Holdback %*</t>
  </si>
  <si>
    <t>Obligation 1:</t>
  </si>
  <si>
    <t>Obligation 2:</t>
  </si>
  <si>
    <t>Medicaid Holdback Amount*</t>
  </si>
  <si>
    <t>Other Govt. Program Holdback %*</t>
  </si>
  <si>
    <t>Other Govt. Program Holdback Amount*</t>
  </si>
  <si>
    <t>Total Points Awarded:</t>
  </si>
  <si>
    <t>MDL Cost Assessment:</t>
  </si>
  <si>
    <t>Firm Costs/Expenses:</t>
  </si>
  <si>
    <t>Instructions for Calculating Claimant's Final MI/SCD Payment</t>
  </si>
  <si>
    <t>[Provider Name]</t>
  </si>
  <si>
    <t>PRLP Holdback Amount:</t>
  </si>
  <si>
    <t>Primary Counsel</t>
  </si>
  <si>
    <t>Non-primary Counsel (% referral fee)</t>
  </si>
  <si>
    <t>Medicare Obligation - Primary Injury ($)</t>
  </si>
  <si>
    <t>Medicare Obligation - Secondary Injury ($)</t>
  </si>
  <si>
    <t>Medicaid (State 1) Final Lien ($)</t>
  </si>
  <si>
    <t>Medicaid (State 2) Final Lien ($)</t>
  </si>
  <si>
    <t>Medicaid (State 3) Final Lien ($)</t>
  </si>
  <si>
    <t>[NAME OF PROVIDER]</t>
  </si>
  <si>
    <r>
      <rPr>
        <b/>
        <sz val="10"/>
        <color indexed="8"/>
        <rFont val="Calibri"/>
        <family val="2"/>
      </rPr>
      <t xml:space="preserve">IMPORTANT: </t>
    </r>
    <r>
      <rPr>
        <sz val="10"/>
        <color indexed="8"/>
        <rFont val="Calibri"/>
        <family val="2"/>
      </rPr>
      <t xml:space="preserve"> Private medical liens have been resolved to the extent itemized below.  Potential liens or other obligations not itemized are the sole responsibility of the client.</t>
    </r>
  </si>
  <si>
    <r>
      <rPr>
        <b/>
        <sz val="10"/>
        <color indexed="8"/>
        <rFont val="Calibri"/>
        <family val="2"/>
      </rPr>
      <t>IMPORTANT:</t>
    </r>
    <r>
      <rPr>
        <sz val="10"/>
        <color indexed="8"/>
        <rFont val="Calibri"/>
        <family val="2"/>
      </rPr>
      <t xml:space="preserve">  If a lien has been resolved with a Provider outside of the Private Lien Resolution Program, enter the lien amounts below or the percentage being withheld pending resolution of each lien.</t>
    </r>
  </si>
  <si>
    <t>% Holdback</t>
  </si>
  <si>
    <t>Non-primary counsel ($)</t>
  </si>
  <si>
    <r>
      <rPr>
        <b/>
        <sz val="10"/>
        <color indexed="8"/>
        <rFont val="Calibri"/>
        <family val="2"/>
      </rPr>
      <t>IMPORTANT:</t>
    </r>
    <r>
      <rPr>
        <sz val="10"/>
        <color indexed="8"/>
        <rFont val="Calibri"/>
        <family val="2"/>
      </rPr>
      <t xml:space="preserve">  The Settlement Agreement required the appointment of a Lien Resolution Administrator (LRA) to resolve governmental lien obligations.  </t>
    </r>
  </si>
  <si>
    <t>{Name of Other Govt. Program}</t>
  </si>
  <si>
    <t>Other Govt. Program Lien Obligations ($)</t>
  </si>
  <si>
    <r>
      <rPr>
        <b/>
        <sz val="10"/>
        <color indexed="8"/>
        <rFont val="Calibri"/>
        <family val="2"/>
      </rPr>
      <t xml:space="preserve">IMPORTANT: </t>
    </r>
    <r>
      <rPr>
        <sz val="10"/>
        <color indexed="8"/>
        <rFont val="Calibri"/>
        <family val="2"/>
      </rPr>
      <t xml:space="preserve"> If a medical lien has been asserted or an obligation exists to repay medical expenses and the amount necessary to satisfy the lien or obligation is unknown, the Vioxx Claims Administrator and/or Primary Counsel has withheld some or all of Claimant's settlement, as itemized below, to satisfy the potential lien or obligation.</t>
    </r>
  </si>
  <si>
    <r>
      <rPr>
        <b/>
        <sz val="10"/>
        <color indexed="8"/>
        <rFont val="Calibri"/>
        <family val="2"/>
      </rPr>
      <t>IMPORTANT:</t>
    </r>
    <r>
      <rPr>
        <sz val="10"/>
        <color indexed="8"/>
        <rFont val="Calibri"/>
        <family val="2"/>
      </rPr>
      <t xml:space="preserve">   In the event a lien has been asserted or an obligation to repay identified but the final repayment amount has not been negotiated, some or all of the final settlement check, as itemized below, has been withheld to satisfy such potential lien or obligation.</t>
    </r>
  </si>
  <si>
    <t>Holdback Amount</t>
  </si>
  <si>
    <t>Attorneys' Fees:</t>
  </si>
  <si>
    <t>Costs &amp; Expenses:</t>
  </si>
  <si>
    <r>
      <rPr>
        <b/>
        <sz val="10"/>
        <color indexed="8"/>
        <rFont val="Calibri"/>
        <family val="2"/>
      </rPr>
      <t>IMPORTANT:</t>
    </r>
    <r>
      <rPr>
        <sz val="10"/>
        <color indexed="8"/>
        <rFont val="Calibri"/>
        <family val="2"/>
      </rPr>
      <t xml:space="preserve">  Per MDL Court Order, attorneys' fees have been capped at 32% of the Gross Settlement Amount.  </t>
    </r>
  </si>
  <si>
    <t>Liens:</t>
  </si>
  <si>
    <t>Interim Payment:</t>
  </si>
  <si>
    <t>Final Check Amount to Client:</t>
  </si>
  <si>
    <t>Amount to Primary Counsel on behalf of Claimant:</t>
  </si>
  <si>
    <t>Calculation of Proceeds from Claims Administrator:</t>
  </si>
  <si>
    <t>Calculation of Claimant's Final Payment:</t>
  </si>
  <si>
    <t xml:space="preserve">Total Attorneys' Fees: </t>
  </si>
  <si>
    <t>MDL Costs Holdback:</t>
  </si>
  <si>
    <t>Lien Holdback:</t>
  </si>
  <si>
    <t>Disbursement Overview:</t>
  </si>
  <si>
    <r>
      <rPr>
        <b/>
        <sz val="10"/>
        <color indexed="8"/>
        <rFont val="Calibri"/>
        <family val="2"/>
      </rPr>
      <t>IMPORTANT:</t>
    </r>
    <r>
      <rPr>
        <sz val="10"/>
        <color indexed="8"/>
        <rFont val="Calibri"/>
        <family val="2"/>
      </rPr>
      <t xml:space="preserve">  Obligations to repay the government have been resolved to the extent itemized below.  Potential obligations not itemized remain the responsibility of the client. </t>
    </r>
  </si>
  <si>
    <t>Costs &amp; Expenses (Not Deducted From Interim Payment):</t>
  </si>
  <si>
    <t>Total Governmental Lien Obligations (Not Deducted From Interim Payment):</t>
  </si>
  <si>
    <t>Total Private Lien Resolution Program Obligations (Not Deducted From Interim Payment):</t>
  </si>
  <si>
    <t>Other Proper Liens or Withholdings (Not Deducted From Interim Payment):</t>
  </si>
  <si>
    <t>Total Liens, Costs &amp; Expenses Withheld from Interim Payment</t>
  </si>
  <si>
    <t>Total Non-Private Lien Resolution Program Lien Obligations (Not Deducted from Interim Payment):</t>
  </si>
  <si>
    <t>Net Fees to Pay Attorneys:</t>
  </si>
  <si>
    <r>
      <t xml:space="preserve">Informational Only.  </t>
    </r>
    <r>
      <rPr>
        <sz val="10"/>
        <color indexed="10"/>
        <rFont val="Gill Sans MT"/>
        <family val="2"/>
      </rPr>
      <t>The attached disbursement schedule has been prepared by the Plaintiffs’ Negotiating Committee for purposes of informing Primary and Secondary Counsel of relevant factors to be considered when accounting for settlement proceeds and disbursing funds to Vioxx claimants.  The example disbursement schedule takes into consideration the final point value as calculated by Brown Greer, deductions for governmental liens, deductions for private liens, and the guidelines outlined in the MDL Court’s fee-related orders.  This specimen is for informational purposes only.  Primary and Secondary Counsel remain solely responsible for compliance with all relevant Rules of Professional Conduct, court orders, and fee agreements.</t>
    </r>
  </si>
  <si>
    <r>
      <t xml:space="preserve">Informational Only.  </t>
    </r>
    <r>
      <rPr>
        <sz val="8"/>
        <color indexed="10"/>
        <rFont val="Gill Sans MT"/>
        <family val="2"/>
      </rPr>
      <t>The below disbursement schedule has been prepared by the Plaintiffs’ Negotiating Committee for purposes of informing Primary and Secondary Counsel of relevant factors to be considered when accounting for settlement proceeds and disbursing funds to Vioxx claimants.  The example disbursement schedule takes into consideration the final point value as calculated by Brown Greer, deductions for governmental liens, deductions for private liens, and the guidelines outlined in the MDL Court’s fee-related orders.  This specimen is for informational purposes only.  Primary and Secondary Counsel remain solely responsible for compliance with all relevant Rules of Professional Conduct, court orders, and fee agreements.</t>
    </r>
  </si>
  <si>
    <r>
      <t xml:space="preserve">Costs &amp; Expenses </t>
    </r>
    <r>
      <rPr>
        <u val="single"/>
        <sz val="10"/>
        <color indexed="8"/>
        <rFont val="Calibri"/>
        <family val="2"/>
      </rPr>
      <t>Withheld from Final Payment</t>
    </r>
    <r>
      <rPr>
        <sz val="10"/>
        <color indexed="8"/>
        <rFont val="Calibri"/>
        <family val="2"/>
      </rPr>
      <t>:</t>
    </r>
  </si>
  <si>
    <r>
      <t xml:space="preserve">Liens </t>
    </r>
    <r>
      <rPr>
        <u val="single"/>
        <sz val="10"/>
        <color indexed="8"/>
        <rFont val="Calibri"/>
        <family val="2"/>
      </rPr>
      <t>Withheld from Final Payment</t>
    </r>
    <r>
      <rPr>
        <sz val="10"/>
        <color indexed="8"/>
        <rFont val="Calibri"/>
        <family val="2"/>
      </rPr>
      <t>:</t>
    </r>
  </si>
  <si>
    <r>
      <t xml:space="preserve">Costs/Expenses/Liens </t>
    </r>
    <r>
      <rPr>
        <u val="single"/>
        <sz val="10"/>
        <color indexed="8"/>
        <rFont val="Calibri"/>
        <family val="2"/>
      </rPr>
      <t>Withheld from Initial Payment</t>
    </r>
    <r>
      <rPr>
        <sz val="10"/>
        <color indexed="8"/>
        <rFont val="Calibri"/>
        <family val="2"/>
      </rPr>
      <t>:</t>
    </r>
  </si>
  <si>
    <t>Interim Payment (IP):</t>
  </si>
  <si>
    <t>MDL Attorneys' Fees Holdback:</t>
  </si>
  <si>
    <r>
      <rPr>
        <b/>
        <sz val="10"/>
        <color indexed="8"/>
        <rFont val="Calibri"/>
        <family val="2"/>
      </rPr>
      <t>IMPORTANT:</t>
    </r>
    <r>
      <rPr>
        <sz val="10"/>
        <color indexed="8"/>
        <rFont val="Calibri"/>
        <family val="2"/>
      </rPr>
      <t xml:space="preserve">  Per MDL Court Order, 8% of the Gross Settlement Amount has been withheld pending determination by the Court of the appropriate Common Benefit Assessment Amount.  The 8% assessment is chargeable to attorneys only and must be deducted from the 32% attorneys' fee award.  </t>
    </r>
    <r>
      <rPr>
        <u val="single"/>
        <sz val="10"/>
        <color indexed="8"/>
        <rFont val="Calibri"/>
        <family val="2"/>
      </rPr>
      <t>If Primary Counsel did not complete the Primary Counsel Certification of Contingency Fee, then 32% will be withheld per Court Order.</t>
    </r>
  </si>
  <si>
    <t>MDL Attorneys' Fees Holdback (based upon 8%):</t>
  </si>
  <si>
    <r>
      <rPr>
        <b/>
        <sz val="10"/>
        <color indexed="8"/>
        <rFont val="Calibri"/>
        <family val="2"/>
      </rPr>
      <t xml:space="preserve">IMPORTANT: </t>
    </r>
    <r>
      <rPr>
        <sz val="10"/>
        <color indexed="8"/>
        <rFont val="Calibri"/>
        <family val="2"/>
      </rPr>
      <t xml:space="preserve">This Disbursement Schedule is drafted based upon compliance with the Court's Order capping attorneys' fees at 32%.  </t>
    </r>
  </si>
  <si>
    <r>
      <rPr>
        <b/>
        <sz val="10"/>
        <color indexed="8"/>
        <rFont val="Calibri"/>
        <family val="2"/>
      </rPr>
      <t>IMPORTANT:</t>
    </r>
    <r>
      <rPr>
        <sz val="10"/>
        <color indexed="8"/>
        <rFont val="Calibri"/>
        <family val="2"/>
      </rPr>
      <t xml:space="preserve">  Per MDL Court Order, 1% of the Gross Settlement Amount has been withheld as an MDL cost/expenses assessment.  The 1% assessment is chargeable to each claimant and should be deducted from the net settlement amount to each claimant.</t>
    </r>
  </si>
  <si>
    <t>Final Settlement Amount:</t>
  </si>
  <si>
    <t>Attorneys' Fees from Final Payment:</t>
  </si>
  <si>
    <t>Final Check Amount to Claimant:</t>
  </si>
  <si>
    <r>
      <rPr>
        <b/>
        <sz val="10"/>
        <color indexed="8"/>
        <rFont val="Calibri"/>
        <family val="2"/>
      </rPr>
      <t xml:space="preserve">Step 6: </t>
    </r>
    <r>
      <rPr>
        <sz val="10"/>
        <color indexed="8"/>
        <rFont val="Calibri"/>
        <family val="2"/>
      </rPr>
      <t xml:space="preserve"> Calculate the Final Check Amount to Claimant by substracting Attorneys' Fees, Costs/Expenses, Total Government Lien Obligations, Total Private Lien Resolution Program Obligations, Total Non-Private Lien Resolution Program Lien Obligations, and Other Withholdings: </t>
    </r>
  </si>
  <si>
    <r>
      <rPr>
        <b/>
        <sz val="10"/>
        <color indexed="8"/>
        <rFont val="Calibri"/>
        <family val="2"/>
      </rPr>
      <t>Important:</t>
    </r>
    <r>
      <rPr>
        <sz val="10"/>
        <color indexed="8"/>
        <rFont val="Calibri"/>
        <family val="2"/>
      </rPr>
      <t xml:space="preserve">  Attorneys' Fees are calculated by multiplying 32% by the Final Settlement Amount, which is the Gross Settlement Amount less the Interim Settlement Payment.</t>
    </r>
  </si>
  <si>
    <r>
      <rPr>
        <b/>
        <sz val="10"/>
        <color indexed="8"/>
        <rFont val="Calibri"/>
        <family val="2"/>
      </rPr>
      <t>Important:</t>
    </r>
    <r>
      <rPr>
        <sz val="10"/>
        <color indexed="8"/>
        <rFont val="Calibri"/>
        <family val="2"/>
      </rPr>
      <t xml:space="preserve"> Total Attorneys' Fees represents the total attorneys' fees payable by each claimant based upon the Gross Settlement Amount.</t>
    </r>
  </si>
  <si>
    <r>
      <rPr>
        <b/>
        <sz val="10"/>
        <color indexed="8"/>
        <rFont val="Calibri"/>
        <family val="2"/>
      </rPr>
      <t>Step 1:</t>
    </r>
    <r>
      <rPr>
        <sz val="10"/>
        <color indexed="8"/>
        <rFont val="Calibri"/>
        <family val="2"/>
      </rPr>
      <t xml:space="preserve">  From the Notice of Points Award issued by the Claims Administrator, enter the number of points awarded the claimant.</t>
    </r>
  </si>
  <si>
    <t>Final Point Value:</t>
  </si>
  <si>
    <r>
      <rPr>
        <b/>
        <sz val="10"/>
        <color indexed="8"/>
        <rFont val="Calibri"/>
        <family val="2"/>
      </rPr>
      <t>Step 2:</t>
    </r>
    <r>
      <rPr>
        <sz val="10"/>
        <color indexed="8"/>
        <rFont val="Calibri"/>
        <family val="2"/>
      </rPr>
      <t xml:space="preserve">  The Gross Settlement Amount is calculated by multiplying the Final Point Value by the Total Points Awarded.  The Gross Settlement Amount is the total settlement amount awarded to a claimant before deductions for fees, costs, liens, and other proper charges.</t>
    </r>
  </si>
  <si>
    <t xml:space="preserve"> Interim Settlement Amount: </t>
  </si>
  <si>
    <r>
      <rPr>
        <b/>
        <sz val="10"/>
        <color indexed="8"/>
        <rFont val="Calibri"/>
        <family val="2"/>
      </rPr>
      <t>Step 3:</t>
    </r>
    <r>
      <rPr>
        <sz val="10"/>
        <color indexed="8"/>
        <rFont val="Calibri"/>
        <family val="2"/>
      </rPr>
      <t xml:space="preserve">  If the Claimant qualified for and received an interim settlement payment, enter the Interim Settlement Amount received from Brown Greer.  </t>
    </r>
  </si>
  <si>
    <r>
      <rPr>
        <b/>
        <sz val="10"/>
        <color indexed="8"/>
        <rFont val="Calibri"/>
        <family val="2"/>
      </rPr>
      <t>Step 4:</t>
    </r>
    <r>
      <rPr>
        <sz val="10"/>
        <color indexed="8"/>
        <rFont val="Calibri"/>
        <family val="2"/>
      </rPr>
      <t xml:space="preserve">  The Final Settlement Amount is the Gross Settlement Amount less the Interim Settlement Amount received from Brown Greer.</t>
    </r>
  </si>
  <si>
    <r>
      <rPr>
        <b/>
        <sz val="10"/>
        <color indexed="8"/>
        <rFont val="Calibri"/>
        <family val="2"/>
      </rPr>
      <t xml:space="preserve">Step 5: </t>
    </r>
    <r>
      <rPr>
        <sz val="10"/>
        <color indexed="8"/>
        <rFont val="Calibri"/>
        <family val="2"/>
      </rPr>
      <t xml:space="preserve"> The Final Settlemet Amount must be reduced by attorneys' fees, costs, expenses, assessments, liens, and other proper charges to calculate the Final Check Amount to Claimant.  The items below must be deducted from the Final Settlement Amount to calculate the Final Check Amount to Claimant:</t>
    </r>
  </si>
  <si>
    <t>The Net Settlement Amount to Client should equal the sum of the amount received by the claimant from the Interim Settlement Payment and the Final Check Amount to Client.</t>
  </si>
  <si>
    <t>Gross Settlement Amount (GSA) (Total Points X Final Point Value):</t>
  </si>
  <si>
    <t>Gross Settlement Amount (Total Points x Final Point Value):</t>
  </si>
  <si>
    <r>
      <rPr>
        <b/>
        <sz val="10"/>
        <color indexed="8"/>
        <rFont val="Calibri"/>
        <family val="2"/>
      </rPr>
      <t xml:space="preserve">IMPORTANT: </t>
    </r>
    <r>
      <rPr>
        <sz val="10"/>
        <color indexed="8"/>
        <rFont val="Calibri"/>
        <family val="2"/>
      </rPr>
      <t xml:space="preserve"> The Gross Settlement Amount is based upon a final point value calculated by the Claims Administrator.  Enter the Final Point Value as determined by the Claims Administrator.</t>
    </r>
  </si>
  <si>
    <r>
      <rPr>
        <b/>
        <sz val="8"/>
        <color indexed="8"/>
        <rFont val="Calibri"/>
        <family val="2"/>
      </rPr>
      <t>IMPORTANT:</t>
    </r>
    <r>
      <rPr>
        <sz val="8"/>
        <color indexed="8"/>
        <rFont val="Calibri"/>
        <family val="2"/>
      </rPr>
      <t xml:space="preserve">  Any portion of fees received by Non-primary Counsel is based upon a fee sharing agreement between co-counsel and does not affect the amount received by a claimant.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</si>
</sst>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0">
    <font>
      <sz val="11"/>
      <color theme="1"/>
      <name val="Calibri"/>
      <family val="2"/>
    </font>
    <font>
      <sz val="11"/>
      <color indexed="8"/>
      <name val="Calibri"/>
      <family val="2"/>
    </font>
    <font>
      <b/>
      <sz val="11"/>
      <color indexed="8"/>
      <name val="Calibri"/>
      <family val="2"/>
    </font>
    <font>
      <sz val="8"/>
      <color indexed="8"/>
      <name val="Calibri"/>
      <family val="2"/>
    </font>
    <font>
      <sz val="8"/>
      <name val="Calibri"/>
      <family val="2"/>
    </font>
    <font>
      <b/>
      <sz val="10"/>
      <color indexed="8"/>
      <name val="Calibri"/>
      <family val="2"/>
    </font>
    <font>
      <sz val="10"/>
      <color indexed="8"/>
      <name val="Calibri"/>
      <family val="2"/>
    </font>
    <font>
      <sz val="10"/>
      <name val="Calibri"/>
      <family val="2"/>
    </font>
    <font>
      <b/>
      <sz val="10"/>
      <color indexed="10"/>
      <name val="Gill Sans MT"/>
      <family val="2"/>
    </font>
    <font>
      <sz val="10"/>
      <color indexed="10"/>
      <name val="Gill Sans MT"/>
      <family val="2"/>
    </font>
    <font>
      <b/>
      <sz val="11"/>
      <color indexed="10"/>
      <name val="Gill Sans MT"/>
      <family val="2"/>
    </font>
    <font>
      <b/>
      <sz val="8"/>
      <color indexed="10"/>
      <name val="Gill Sans MT"/>
      <family val="2"/>
    </font>
    <font>
      <sz val="8"/>
      <color indexed="10"/>
      <name val="Gill Sans MT"/>
      <family val="2"/>
    </font>
    <font>
      <i/>
      <sz val="10"/>
      <color indexed="8"/>
      <name val="Calibri"/>
      <family val="2"/>
    </font>
    <font>
      <b/>
      <i/>
      <sz val="10"/>
      <color indexed="8"/>
      <name val="Calibri"/>
      <family val="2"/>
    </font>
    <font>
      <u val="single"/>
      <sz val="10"/>
      <color indexed="8"/>
      <name val="Calibri"/>
      <family val="2"/>
    </font>
    <font>
      <b/>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50"/>
        <bgColor indexed="64"/>
      </patternFill>
    </fill>
    <fill>
      <patternFill patternType="solid">
        <fgColor indexed="43"/>
        <bgColor indexed="64"/>
      </patternFill>
    </fill>
    <fill>
      <patternFill patternType="solid">
        <fgColor indexed="8"/>
        <bgColor indexed="64"/>
      </patternFill>
    </fill>
    <fill>
      <patternFill patternType="solid">
        <fgColor indexed="44"/>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4">
    <xf numFmtId="0" fontId="0" fillId="0" borderId="0" xfId="0" applyFont="1"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xf>
    <xf numFmtId="164" fontId="6" fillId="0" borderId="0" xfId="0" applyNumberFormat="1" applyFont="1" applyBorder="1" applyAlignment="1" applyProtection="1">
      <alignment/>
      <protection locked="0"/>
    </xf>
    <xf numFmtId="0" fontId="6" fillId="0" borderId="0" xfId="0" applyFont="1" applyBorder="1" applyAlignment="1" applyProtection="1">
      <alignment/>
      <protection locked="0"/>
    </xf>
    <xf numFmtId="0" fontId="0" fillId="0" borderId="0" xfId="0" applyBorder="1" applyAlignment="1" applyProtection="1">
      <alignment/>
      <protection locked="0"/>
    </xf>
    <xf numFmtId="0" fontId="6" fillId="0" borderId="0" xfId="0" applyFont="1" applyBorder="1" applyAlignment="1" applyProtection="1">
      <alignment horizontal="right"/>
      <protection locked="0"/>
    </xf>
    <xf numFmtId="0" fontId="6" fillId="0" borderId="0" xfId="0" applyFont="1" applyFill="1" applyBorder="1" applyAlignment="1" applyProtection="1">
      <alignment vertical="center" wrapText="1"/>
      <protection locked="0"/>
    </xf>
    <xf numFmtId="0" fontId="6" fillId="0" borderId="0" xfId="0" applyFont="1" applyBorder="1" applyAlignment="1" applyProtection="1">
      <alignment/>
      <protection/>
    </xf>
    <xf numFmtId="0" fontId="2" fillId="0" borderId="0" xfId="0" applyFont="1" applyBorder="1" applyAlignment="1" applyProtection="1">
      <alignment/>
      <protection locked="0"/>
    </xf>
    <xf numFmtId="0" fontId="5" fillId="0" borderId="0" xfId="0" applyFont="1" applyBorder="1" applyAlignment="1" applyProtection="1">
      <alignment/>
      <protection/>
    </xf>
    <xf numFmtId="8" fontId="5" fillId="0" borderId="0" xfId="0" applyNumberFormat="1"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wrapText="1"/>
      <protection/>
    </xf>
    <xf numFmtId="0" fontId="5" fillId="0" borderId="0" xfId="0" applyFont="1" applyBorder="1" applyAlignment="1" applyProtection="1">
      <alignment wrapText="1"/>
      <protection/>
    </xf>
    <xf numFmtId="0" fontId="5" fillId="33" borderId="0" xfId="0" applyFont="1"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164" fontId="6" fillId="33"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right" wrapText="1"/>
      <protection locked="0"/>
    </xf>
    <xf numFmtId="164" fontId="6" fillId="0" borderId="0" xfId="0" applyNumberFormat="1" applyFont="1" applyBorder="1" applyAlignment="1" applyProtection="1">
      <alignment horizontal="left"/>
      <protection locked="0"/>
    </xf>
    <xf numFmtId="0" fontId="6" fillId="0" borderId="0" xfId="0" applyFont="1" applyFill="1" applyBorder="1" applyAlignment="1" applyProtection="1">
      <alignment/>
      <protection locked="0"/>
    </xf>
    <xf numFmtId="164" fontId="6" fillId="0" borderId="0" xfId="0" applyNumberFormat="1" applyFont="1" applyFill="1" applyBorder="1" applyAlignment="1" applyProtection="1">
      <alignment/>
      <protection locked="0"/>
    </xf>
    <xf numFmtId="0" fontId="6" fillId="0" borderId="0" xfId="0" applyFont="1" applyBorder="1" applyAlignment="1" applyProtection="1">
      <alignment horizontal="left" wrapText="1"/>
      <protection locked="0"/>
    </xf>
    <xf numFmtId="0" fontId="6" fillId="0" borderId="0" xfId="0" applyFont="1" applyBorder="1" applyAlignment="1" applyProtection="1">
      <alignment horizontal="left"/>
      <protection locked="0"/>
    </xf>
    <xf numFmtId="0" fontId="5" fillId="33"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wrapText="1"/>
      <protection locked="0"/>
    </xf>
    <xf numFmtId="9" fontId="0" fillId="0" borderId="0" xfId="0" applyNumberFormat="1" applyFill="1" applyBorder="1" applyAlignment="1" applyProtection="1">
      <alignment/>
      <protection locked="0"/>
    </xf>
    <xf numFmtId="164" fontId="6" fillId="33" borderId="0" xfId="0" applyNumberFormat="1" applyFont="1" applyFill="1" applyBorder="1" applyAlignment="1" applyProtection="1">
      <alignment horizontal="center" vertical="center"/>
      <protection locked="0"/>
    </xf>
    <xf numFmtId="0" fontId="3" fillId="0" borderId="0" xfId="0" applyFont="1" applyBorder="1" applyAlignment="1" applyProtection="1">
      <alignment/>
      <protection locked="0"/>
    </xf>
    <xf numFmtId="0" fontId="5" fillId="0" borderId="0" xfId="0" applyFont="1" applyFill="1" applyBorder="1" applyAlignment="1" applyProtection="1">
      <alignment horizontal="center" wrapText="1"/>
      <protection locked="0"/>
    </xf>
    <xf numFmtId="0" fontId="7" fillId="0" borderId="0" xfId="0" applyFont="1" applyFill="1" applyBorder="1" applyAlignment="1" applyProtection="1">
      <alignment/>
      <protection locked="0"/>
    </xf>
    <xf numFmtId="0" fontId="6" fillId="34" borderId="0" xfId="0" applyFont="1" applyFill="1" applyBorder="1" applyAlignment="1" applyProtection="1">
      <alignment/>
      <protection/>
    </xf>
    <xf numFmtId="0" fontId="5" fillId="34" borderId="0" xfId="0" applyFont="1" applyFill="1" applyBorder="1" applyAlignment="1" applyProtection="1">
      <alignment wrapText="1"/>
      <protection/>
    </xf>
    <xf numFmtId="164" fontId="0" fillId="0" borderId="0" xfId="0" applyNumberFormat="1" applyBorder="1" applyAlignment="1" applyProtection="1">
      <alignment/>
      <protection locked="0"/>
    </xf>
    <xf numFmtId="0" fontId="2"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6" fillId="0" borderId="10" xfId="0" applyFont="1" applyFill="1" applyBorder="1" applyAlignment="1" applyProtection="1">
      <alignment/>
      <protection locked="0"/>
    </xf>
    <xf numFmtId="164" fontId="6" fillId="0" borderId="10" xfId="0" applyNumberFormat="1" applyFont="1" applyFill="1" applyBorder="1" applyAlignment="1" applyProtection="1">
      <alignment/>
      <protection locked="0"/>
    </xf>
    <xf numFmtId="10" fontId="6" fillId="0" borderId="10" xfId="0" applyNumberFormat="1" applyFont="1" applyFill="1" applyBorder="1" applyAlignment="1" applyProtection="1">
      <alignment horizontal="left"/>
      <protection locked="0"/>
    </xf>
    <xf numFmtId="10" fontId="6" fillId="0" borderId="10" xfId="0" applyNumberFormat="1" applyFont="1" applyFill="1" applyBorder="1" applyAlignment="1" applyProtection="1">
      <alignment/>
      <protection locked="0"/>
    </xf>
    <xf numFmtId="0" fontId="2" fillId="0" borderId="0" xfId="0" applyFont="1" applyBorder="1" applyAlignment="1" applyProtection="1">
      <alignment/>
      <protection locked="0"/>
    </xf>
    <xf numFmtId="8" fontId="2" fillId="0" borderId="0" xfId="0" applyNumberFormat="1" applyFont="1" applyBorder="1" applyAlignment="1" applyProtection="1">
      <alignment/>
      <protection locked="0"/>
    </xf>
    <xf numFmtId="164" fontId="2" fillId="0" borderId="0" xfId="0" applyNumberFormat="1" applyFont="1" applyBorder="1" applyAlignment="1" applyProtection="1">
      <alignment/>
      <protection locked="0"/>
    </xf>
    <xf numFmtId="164" fontId="5" fillId="34"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0" fontId="0" fillId="35" borderId="0" xfId="0" applyFill="1" applyAlignment="1">
      <alignment/>
    </xf>
    <xf numFmtId="0" fontId="0" fillId="0" borderId="0" xfId="0" applyFill="1" applyAlignment="1">
      <alignment/>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6" fillId="0" borderId="0" xfId="0" applyFont="1" applyFill="1" applyAlignment="1">
      <alignment/>
    </xf>
    <xf numFmtId="164" fontId="5" fillId="0" borderId="0" xfId="0" applyNumberFormat="1" applyFont="1" applyAlignment="1">
      <alignment/>
    </xf>
    <xf numFmtId="164" fontId="6" fillId="0" borderId="0" xfId="0" applyNumberFormat="1" applyFont="1" applyAlignment="1">
      <alignment/>
    </xf>
    <xf numFmtId="164" fontId="6" fillId="0" borderId="0" xfId="0" applyNumberFormat="1" applyFont="1" applyFill="1" applyAlignment="1">
      <alignment/>
    </xf>
    <xf numFmtId="0" fontId="6" fillId="0" borderId="0" xfId="0" applyFont="1" applyFill="1" applyAlignment="1">
      <alignment horizontal="right"/>
    </xf>
    <xf numFmtId="0" fontId="6" fillId="0" borderId="0" xfId="0" applyFont="1" applyAlignment="1">
      <alignment/>
    </xf>
    <xf numFmtId="0" fontId="6" fillId="0" borderId="0" xfId="0" applyFont="1" applyFill="1" applyAlignment="1">
      <alignment/>
    </xf>
    <xf numFmtId="164" fontId="6" fillId="0" borderId="0" xfId="0" applyNumberFormat="1" applyFont="1" applyFill="1" applyAlignment="1">
      <alignment horizontal="left"/>
    </xf>
    <xf numFmtId="0" fontId="13" fillId="0" borderId="0" xfId="0" applyFont="1" applyAlignment="1">
      <alignment horizontal="right"/>
    </xf>
    <xf numFmtId="8" fontId="5" fillId="0" borderId="0" xfId="0" applyNumberFormat="1" applyFont="1" applyFill="1" applyAlignment="1">
      <alignment/>
    </xf>
    <xf numFmtId="0" fontId="14" fillId="36" borderId="0" xfId="0" applyFont="1" applyFill="1" applyAlignment="1">
      <alignment horizontal="left"/>
    </xf>
    <xf numFmtId="0" fontId="6" fillId="36" borderId="0" xfId="0" applyFont="1" applyFill="1" applyAlignment="1">
      <alignment/>
    </xf>
    <xf numFmtId="164" fontId="5" fillId="0" borderId="0" xfId="0" applyNumberFormat="1" applyFont="1" applyFill="1" applyAlignment="1">
      <alignment/>
    </xf>
    <xf numFmtId="0" fontId="14" fillId="0" borderId="0" xfId="0" applyFont="1" applyFill="1" applyAlignment="1">
      <alignment horizontal="left"/>
    </xf>
    <xf numFmtId="0" fontId="13" fillId="0" borderId="0" xfId="0" applyFont="1" applyFill="1" applyAlignment="1">
      <alignment horizontal="right"/>
    </xf>
    <xf numFmtId="0" fontId="6" fillId="0" borderId="0" xfId="0" applyFont="1" applyFill="1" applyAlignment="1">
      <alignment horizontal="center"/>
    </xf>
    <xf numFmtId="164" fontId="5" fillId="0" borderId="0" xfId="0" applyNumberFormat="1" applyFont="1" applyFill="1" applyAlignment="1">
      <alignment/>
    </xf>
    <xf numFmtId="0" fontId="6" fillId="36" borderId="0" xfId="0" applyFont="1" applyFill="1" applyAlignment="1">
      <alignment horizontal="left"/>
    </xf>
    <xf numFmtId="0" fontId="6" fillId="0" borderId="0" xfId="0" applyFont="1" applyAlignment="1">
      <alignment horizontal="right"/>
    </xf>
    <xf numFmtId="0" fontId="6" fillId="0" borderId="0" xfId="0" applyFont="1" applyAlignment="1">
      <alignment wrapText="1"/>
    </xf>
    <xf numFmtId="164" fontId="6" fillId="0" borderId="0" xfId="0" applyNumberFormat="1" applyFont="1" applyAlignment="1">
      <alignment horizontal="right"/>
    </xf>
    <xf numFmtId="0" fontId="6" fillId="0" borderId="0" xfId="0" applyFont="1" applyAlignment="1">
      <alignment wrapText="1"/>
    </xf>
    <xf numFmtId="8" fontId="5" fillId="0" borderId="0" xfId="0" applyNumberFormat="1" applyFont="1" applyAlignment="1">
      <alignment/>
    </xf>
    <xf numFmtId="0" fontId="6" fillId="0" borderId="0" xfId="0" applyFont="1" applyAlignment="1">
      <alignment vertical="center"/>
    </xf>
    <xf numFmtId="8" fontId="6" fillId="0" borderId="0" xfId="0" applyNumberFormat="1" applyFont="1" applyAlignment="1">
      <alignment horizontal="left" vertical="center"/>
    </xf>
    <xf numFmtId="8" fontId="6" fillId="0" borderId="10" xfId="0" applyNumberFormat="1" applyFont="1" applyBorder="1" applyAlignment="1" applyProtection="1">
      <alignment/>
      <protection/>
    </xf>
    <xf numFmtId="0" fontId="5" fillId="0" borderId="0" xfId="0" applyFont="1" applyFill="1" applyAlignment="1">
      <alignment/>
    </xf>
    <xf numFmtId="0" fontId="5" fillId="0" borderId="0" xfId="0" applyFont="1" applyFill="1" applyAlignment="1">
      <alignment/>
    </xf>
    <xf numFmtId="0" fontId="5" fillId="33" borderId="0" xfId="0" applyFont="1" applyFill="1" applyBorder="1" applyAlignment="1" applyProtection="1">
      <alignment horizontal="left" vertical="center"/>
      <protection locked="0"/>
    </xf>
    <xf numFmtId="0" fontId="6" fillId="37" borderId="0" xfId="0" applyFont="1" applyFill="1" applyBorder="1" applyAlignment="1" applyProtection="1">
      <alignment horizontal="left" vertical="center" wrapText="1"/>
      <protection locked="0"/>
    </xf>
    <xf numFmtId="0" fontId="6" fillId="37" borderId="0" xfId="0" applyFont="1" applyFill="1" applyBorder="1" applyAlignment="1" applyProtection="1">
      <alignment horizontal="left" vertical="center" wrapText="1"/>
      <protection locked="0"/>
    </xf>
    <xf numFmtId="0" fontId="8" fillId="0" borderId="0" xfId="0" applyFont="1" applyAlignment="1">
      <alignment horizontal="left" vertical="center" wrapText="1"/>
    </xf>
    <xf numFmtId="0" fontId="10" fillId="0" borderId="0" xfId="0" applyFont="1" applyAlignment="1">
      <alignment horizontal="left" vertical="center" wrapText="1"/>
    </xf>
    <xf numFmtId="0" fontId="6" fillId="35"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protection locked="0"/>
    </xf>
    <xf numFmtId="0" fontId="6" fillId="37" borderId="0" xfId="0" applyFont="1" applyFill="1" applyBorder="1" applyAlignment="1" applyProtection="1">
      <alignment horizontal="left" wrapText="1"/>
      <protection locked="0"/>
    </xf>
    <xf numFmtId="0" fontId="48" fillId="18" borderId="0" xfId="0" applyFont="1" applyFill="1" applyBorder="1" applyAlignment="1" applyProtection="1">
      <alignment horizontal="center" vertical="center" wrapText="1"/>
      <protection locked="0"/>
    </xf>
    <xf numFmtId="0" fontId="5" fillId="38" borderId="0" xfId="0" applyFont="1" applyFill="1" applyBorder="1" applyAlignment="1" applyProtection="1">
      <alignment horizontal="center" vertical="center"/>
      <protection/>
    </xf>
    <xf numFmtId="0" fontId="6" fillId="35" borderId="0" xfId="0" applyFont="1" applyFill="1" applyBorder="1" applyAlignment="1" applyProtection="1">
      <alignment horizontal="left" wrapText="1"/>
      <protection/>
    </xf>
    <xf numFmtId="0" fontId="6" fillId="37" borderId="0" xfId="0" applyFont="1" applyFill="1" applyBorder="1" applyAlignment="1" applyProtection="1">
      <alignment horizontal="left" vertical="center" wrapText="1"/>
      <protection/>
    </xf>
    <xf numFmtId="0" fontId="6" fillId="35" borderId="0" xfId="0" applyFont="1" applyFill="1" applyBorder="1" applyAlignment="1" applyProtection="1">
      <alignment horizontal="left" vertical="center" wrapText="1"/>
      <protection/>
    </xf>
    <xf numFmtId="0" fontId="49" fillId="8" borderId="0" xfId="0" applyFont="1" applyFill="1" applyAlignment="1">
      <alignment horizontal="left" vertical="center" wrapText="1"/>
    </xf>
    <xf numFmtId="0" fontId="6" fillId="8" borderId="0" xfId="0" applyFont="1" applyFill="1" applyAlignment="1">
      <alignment horizontal="center" vertical="center" wrapText="1"/>
    </xf>
    <xf numFmtId="0" fontId="14" fillId="0" borderId="0" xfId="0" applyFont="1" applyAlignment="1">
      <alignment horizontal="center" vertical="center"/>
    </xf>
    <xf numFmtId="0" fontId="11" fillId="0" borderId="0" xfId="0" applyFont="1" applyAlignment="1">
      <alignment horizontal="left" vertical="center" wrapText="1"/>
    </xf>
    <xf numFmtId="0" fontId="14" fillId="0" borderId="0" xfId="0" applyFont="1" applyFill="1" applyAlignment="1">
      <alignment horizontal="center"/>
    </xf>
    <xf numFmtId="0" fontId="5" fillId="35" borderId="0" xfId="0" applyFont="1" applyFill="1" applyAlignment="1">
      <alignment horizontal="left" vertical="center"/>
    </xf>
    <xf numFmtId="0" fontId="14" fillId="0" borderId="0" xfId="0" applyFont="1" applyFill="1" applyAlignment="1">
      <alignment horizontal="center"/>
    </xf>
    <xf numFmtId="0" fontId="6" fillId="8" borderId="0" xfId="0" applyFont="1" applyFill="1" applyAlignment="1">
      <alignment horizontal="left" vertical="center" wrapText="1"/>
    </xf>
    <xf numFmtId="0" fontId="13" fillId="8"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14"/>
  <sheetViews>
    <sheetView view="pageLayout" workbookViewId="0" topLeftCell="A1">
      <selection activeCell="A33" sqref="A33:B33"/>
    </sheetView>
  </sheetViews>
  <sheetFormatPr defaultColWidth="9.140625" defaultRowHeight="18" customHeight="1"/>
  <cols>
    <col min="1" max="1" width="19.28125" style="6" customWidth="1"/>
    <col min="2" max="2" width="41.28125" style="6" customWidth="1"/>
    <col min="3" max="3" width="24.421875" style="6" customWidth="1"/>
    <col min="4" max="4" width="16.8515625" style="6" customWidth="1"/>
    <col min="5" max="5" width="17.28125" style="6" customWidth="1"/>
    <col min="6" max="16384" width="9.140625" style="6" customWidth="1"/>
  </cols>
  <sheetData>
    <row r="1" spans="1:4" ht="18" customHeight="1">
      <c r="A1" s="91" t="s">
        <v>13</v>
      </c>
      <c r="B1" s="91"/>
      <c r="C1" s="91"/>
      <c r="D1" s="91"/>
    </row>
    <row r="2" spans="1:4" ht="93" customHeight="1">
      <c r="A2" s="85" t="s">
        <v>55</v>
      </c>
      <c r="B2" s="86"/>
      <c r="C2" s="86"/>
      <c r="D2" s="86"/>
    </row>
    <row r="3" spans="1:4" ht="18" customHeight="1" thickBot="1">
      <c r="A3" s="92" t="s">
        <v>72</v>
      </c>
      <c r="B3" s="92"/>
      <c r="C3" s="9"/>
      <c r="D3" s="5"/>
    </row>
    <row r="4" spans="1:4" s="49" customFormat="1" ht="18" customHeight="1" thickBot="1">
      <c r="A4" s="92"/>
      <c r="B4" s="92"/>
      <c r="C4" s="11" t="s">
        <v>10</v>
      </c>
      <c r="D4" s="41">
        <v>0</v>
      </c>
    </row>
    <row r="5" spans="1:4" s="49" customFormat="1" ht="18" customHeight="1">
      <c r="A5" s="92"/>
      <c r="B5" s="92"/>
      <c r="C5" s="9"/>
      <c r="D5" s="5"/>
    </row>
    <row r="6" spans="1:4" s="49" customFormat="1" ht="18" customHeight="1">
      <c r="A6" s="93" t="s">
        <v>82</v>
      </c>
      <c r="B6" s="93"/>
      <c r="C6" s="9"/>
      <c r="D6" s="5"/>
    </row>
    <row r="7" spans="1:4" s="49" customFormat="1" ht="18" customHeight="1" thickBot="1">
      <c r="A7" s="93"/>
      <c r="B7" s="93"/>
      <c r="C7" s="9"/>
      <c r="D7" s="9"/>
    </row>
    <row r="8" spans="1:4" s="49" customFormat="1" ht="18" customHeight="1" thickBot="1">
      <c r="A8" s="93"/>
      <c r="B8" s="93"/>
      <c r="C8" s="11" t="s">
        <v>73</v>
      </c>
      <c r="D8" s="79">
        <v>0</v>
      </c>
    </row>
    <row r="9" spans="1:4" s="49" customFormat="1" ht="18" customHeight="1">
      <c r="A9" s="93"/>
      <c r="B9" s="93"/>
      <c r="C9" s="9"/>
      <c r="D9" s="9"/>
    </row>
    <row r="10" spans="1:4" s="49" customFormat="1" ht="18" customHeight="1">
      <c r="A10" s="93"/>
      <c r="B10" s="93"/>
      <c r="C10" s="9"/>
      <c r="D10" s="9"/>
    </row>
    <row r="11" spans="1:4" s="49" customFormat="1" ht="18" customHeight="1">
      <c r="A11" s="87" t="s">
        <v>74</v>
      </c>
      <c r="B11" s="94"/>
      <c r="C11" s="9"/>
      <c r="D11" s="5"/>
    </row>
    <row r="12" spans="1:4" s="49" customFormat="1" ht="18" customHeight="1">
      <c r="A12" s="94"/>
      <c r="B12" s="94"/>
      <c r="C12" s="9"/>
      <c r="D12" s="5"/>
    </row>
    <row r="13" spans="1:4" s="49" customFormat="1" ht="18" customHeight="1">
      <c r="A13" s="94"/>
      <c r="B13" s="94"/>
      <c r="C13" s="11" t="s">
        <v>3</v>
      </c>
      <c r="D13" s="12">
        <f>(D4)*(D8)</f>
        <v>0</v>
      </c>
    </row>
    <row r="14" spans="1:4" s="49" customFormat="1" ht="18" customHeight="1">
      <c r="A14" s="94"/>
      <c r="B14" s="94"/>
      <c r="C14" s="9"/>
      <c r="D14" s="13"/>
    </row>
    <row r="15" spans="1:4" s="49" customFormat="1" ht="18" customHeight="1">
      <c r="A15" s="87" t="s">
        <v>76</v>
      </c>
      <c r="B15" s="87"/>
      <c r="C15" s="14"/>
      <c r="D15" s="11"/>
    </row>
    <row r="16" spans="1:4" s="49" customFormat="1" ht="18" customHeight="1" thickBot="1">
      <c r="A16" s="87"/>
      <c r="B16" s="87"/>
      <c r="C16" s="14"/>
      <c r="D16" s="11"/>
    </row>
    <row r="17" spans="1:4" s="49" customFormat="1" ht="18" customHeight="1" thickBot="1">
      <c r="A17" s="87"/>
      <c r="B17" s="87"/>
      <c r="C17" s="15" t="s">
        <v>75</v>
      </c>
      <c r="D17" s="42">
        <v>0</v>
      </c>
    </row>
    <row r="18" spans="1:4" ht="18" customHeight="1">
      <c r="A18" s="87"/>
      <c r="B18" s="87"/>
      <c r="C18" s="9"/>
      <c r="D18" s="9"/>
    </row>
    <row r="19" spans="1:5" s="40" customFormat="1" ht="18" customHeight="1">
      <c r="A19" s="87" t="s">
        <v>77</v>
      </c>
      <c r="B19" s="87"/>
      <c r="C19" s="9"/>
      <c r="D19" s="9"/>
      <c r="E19" s="39"/>
    </row>
    <row r="20" spans="1:5" ht="18" customHeight="1">
      <c r="A20" s="87"/>
      <c r="B20" s="87"/>
      <c r="C20" s="9"/>
      <c r="D20" s="9"/>
      <c r="E20" s="10"/>
    </row>
    <row r="21" spans="1:5" ht="18" customHeight="1">
      <c r="A21" s="87"/>
      <c r="B21" s="87"/>
      <c r="C21" s="11" t="s">
        <v>66</v>
      </c>
      <c r="D21" s="4">
        <f>(D13)-(D17)</f>
        <v>0</v>
      </c>
      <c r="E21" s="10"/>
    </row>
    <row r="22" spans="1:5" ht="18" customHeight="1">
      <c r="A22" s="87"/>
      <c r="B22" s="87"/>
      <c r="C22" s="9"/>
      <c r="D22" s="9"/>
      <c r="E22" s="10"/>
    </row>
    <row r="23" spans="1:5" ht="18" customHeight="1">
      <c r="A23" s="87"/>
      <c r="B23" s="87"/>
      <c r="C23" s="9"/>
      <c r="D23" s="9"/>
      <c r="E23" s="10"/>
    </row>
    <row r="24" spans="1:4" ht="18" customHeight="1">
      <c r="A24" s="87" t="s">
        <v>78</v>
      </c>
      <c r="B24" s="87"/>
      <c r="C24" s="9"/>
      <c r="D24" s="9"/>
    </row>
    <row r="25" spans="1:5" ht="18" customHeight="1">
      <c r="A25" s="87"/>
      <c r="B25" s="87"/>
      <c r="C25" s="9"/>
      <c r="D25" s="9"/>
      <c r="E25" s="10"/>
    </row>
    <row r="26" spans="1:5" ht="18" customHeight="1">
      <c r="A26" s="87"/>
      <c r="B26" s="87"/>
      <c r="C26" s="15"/>
      <c r="D26" s="4"/>
      <c r="E26" s="10"/>
    </row>
    <row r="27" spans="1:5" ht="18" customHeight="1">
      <c r="A27" s="87"/>
      <c r="B27" s="87"/>
      <c r="C27" s="9"/>
      <c r="D27" s="9"/>
      <c r="E27" s="10"/>
    </row>
    <row r="28" spans="1:5" ht="18" customHeight="1">
      <c r="A28" s="87"/>
      <c r="B28" s="87"/>
      <c r="C28" s="9"/>
      <c r="D28" s="9"/>
      <c r="E28" s="10"/>
    </row>
    <row r="29" spans="1:4" ht="18" customHeight="1">
      <c r="A29" s="87"/>
      <c r="B29" s="87"/>
      <c r="C29" s="9"/>
      <c r="D29" s="9"/>
    </row>
    <row r="30" spans="1:4" ht="18" customHeight="1">
      <c r="A30" s="26" t="s">
        <v>34</v>
      </c>
      <c r="B30" s="17"/>
      <c r="C30" s="18"/>
      <c r="D30" s="19">
        <f>0.32*(D21)</f>
        <v>0</v>
      </c>
    </row>
    <row r="31" spans="1:3" ht="30" customHeight="1">
      <c r="A31" s="84" t="s">
        <v>36</v>
      </c>
      <c r="B31" s="84"/>
      <c r="C31" s="8"/>
    </row>
    <row r="32" spans="1:3" ht="82.5" customHeight="1">
      <c r="A32" s="84" t="s">
        <v>62</v>
      </c>
      <c r="B32" s="84"/>
      <c r="C32" s="8"/>
    </row>
    <row r="33" spans="1:3" ht="36.75" customHeight="1">
      <c r="A33" s="84" t="s">
        <v>64</v>
      </c>
      <c r="B33" s="84"/>
      <c r="C33" s="8"/>
    </row>
    <row r="34" spans="2:3" ht="18" customHeight="1">
      <c r="B34" s="30" t="s">
        <v>63</v>
      </c>
      <c r="C34" s="4">
        <f>(0.08*(D13))</f>
        <v>0</v>
      </c>
    </row>
    <row r="35" spans="2:4" ht="18" customHeight="1">
      <c r="B35" s="30" t="s">
        <v>54</v>
      </c>
      <c r="C35" s="4">
        <f>(D30)-(C34)</f>
        <v>0</v>
      </c>
      <c r="D35" s="22"/>
    </row>
    <row r="36" spans="2:4" ht="18" customHeight="1" thickBot="1">
      <c r="B36" s="20" t="s">
        <v>16</v>
      </c>
      <c r="C36" s="21">
        <f>(C35)-(C39)-(C40)</f>
        <v>0</v>
      </c>
      <c r="D36" s="35"/>
    </row>
    <row r="37" spans="1:4" ht="18" customHeight="1" thickBot="1">
      <c r="A37" s="90" t="s">
        <v>83</v>
      </c>
      <c r="B37" s="20" t="s">
        <v>17</v>
      </c>
      <c r="C37" s="43">
        <v>0</v>
      </c>
      <c r="D37" s="35"/>
    </row>
    <row r="38" spans="1:4" ht="18" customHeight="1" thickBot="1">
      <c r="A38" s="90"/>
      <c r="B38" s="20" t="s">
        <v>17</v>
      </c>
      <c r="C38" s="43">
        <v>0</v>
      </c>
      <c r="D38" s="35"/>
    </row>
    <row r="39" spans="1:4" ht="18" customHeight="1">
      <c r="A39" s="90"/>
      <c r="B39" s="20" t="s">
        <v>27</v>
      </c>
      <c r="C39" s="21">
        <f>(C35)*(C37)</f>
        <v>0</v>
      </c>
      <c r="D39" s="35"/>
    </row>
    <row r="40" spans="1:4" ht="18" customHeight="1">
      <c r="A40" s="90"/>
      <c r="B40" s="20" t="s">
        <v>27</v>
      </c>
      <c r="C40" s="21">
        <f>(C35)*(C38)</f>
        <v>0</v>
      </c>
      <c r="D40" s="35"/>
    </row>
    <row r="41" spans="1:4" ht="18" customHeight="1">
      <c r="A41" s="90"/>
      <c r="B41" s="20"/>
      <c r="C41" s="21"/>
      <c r="D41" s="35"/>
    </row>
    <row r="42" spans="1:4" ht="18" customHeight="1">
      <c r="A42" s="26" t="s">
        <v>48</v>
      </c>
      <c r="B42" s="16"/>
      <c r="C42" s="18"/>
      <c r="D42" s="19">
        <f>SUM(C44,C45)</f>
        <v>0</v>
      </c>
    </row>
    <row r="43" spans="1:4" ht="51.75" customHeight="1">
      <c r="A43" s="84" t="s">
        <v>65</v>
      </c>
      <c r="B43" s="84"/>
      <c r="C43" s="22"/>
      <c r="D43" s="23"/>
    </row>
    <row r="44" spans="2:3" ht="18" customHeight="1" thickBot="1">
      <c r="B44" s="24" t="s">
        <v>11</v>
      </c>
      <c r="C44" s="4">
        <f>(D13)*0.01</f>
        <v>0</v>
      </c>
    </row>
    <row r="45" spans="2:4" ht="18" customHeight="1" thickBot="1">
      <c r="B45" s="25" t="s">
        <v>12</v>
      </c>
      <c r="C45" s="42">
        <v>0</v>
      </c>
      <c r="D45" s="5"/>
    </row>
    <row r="46" spans="1:4" ht="18" customHeight="1">
      <c r="A46" s="88" t="s">
        <v>49</v>
      </c>
      <c r="B46" s="88"/>
      <c r="C46" s="18"/>
      <c r="D46" s="19">
        <f>SUM(C49,C50,C51,C52,C53,C54,C59,C61)</f>
        <v>0</v>
      </c>
    </row>
    <row r="47" spans="1:3" ht="39.75" customHeight="1">
      <c r="A47" s="83" t="s">
        <v>28</v>
      </c>
      <c r="B47" s="83"/>
      <c r="C47" s="27"/>
    </row>
    <row r="48" spans="1:4" ht="45" customHeight="1" thickBot="1">
      <c r="A48" s="83" t="s">
        <v>47</v>
      </c>
      <c r="B48" s="83"/>
      <c r="C48" s="28"/>
      <c r="D48" s="5"/>
    </row>
    <row r="49" spans="2:4" ht="18" customHeight="1" thickBot="1">
      <c r="B49" s="25" t="s">
        <v>18</v>
      </c>
      <c r="C49" s="42">
        <v>0</v>
      </c>
      <c r="D49" s="5"/>
    </row>
    <row r="50" spans="2:4" ht="18" customHeight="1" thickBot="1">
      <c r="B50" s="25" t="s">
        <v>19</v>
      </c>
      <c r="C50" s="42">
        <v>0</v>
      </c>
      <c r="D50" s="13"/>
    </row>
    <row r="51" spans="1:4" s="49" customFormat="1" ht="18" customHeight="1" thickBot="1">
      <c r="A51" s="6"/>
      <c r="B51" s="25" t="s">
        <v>20</v>
      </c>
      <c r="C51" s="42">
        <v>0</v>
      </c>
      <c r="D51" s="5"/>
    </row>
    <row r="52" spans="2:4" ht="18" customHeight="1" thickBot="1">
      <c r="B52" s="25" t="s">
        <v>21</v>
      </c>
      <c r="C52" s="42">
        <v>0</v>
      </c>
      <c r="D52" s="5"/>
    </row>
    <row r="53" spans="2:4" ht="18" customHeight="1" thickBot="1">
      <c r="B53" s="25" t="s">
        <v>22</v>
      </c>
      <c r="C53" s="42">
        <v>0</v>
      </c>
      <c r="D53" s="5"/>
    </row>
    <row r="54" spans="2:4" ht="18" customHeight="1" thickBot="1">
      <c r="B54" s="25" t="s">
        <v>30</v>
      </c>
      <c r="C54" s="42">
        <v>0</v>
      </c>
      <c r="D54" s="13"/>
    </row>
    <row r="55" spans="2:4" ht="18" customHeight="1">
      <c r="B55" s="7" t="s">
        <v>29</v>
      </c>
      <c r="C55" s="21">
        <v>0</v>
      </c>
      <c r="D55" s="5"/>
    </row>
    <row r="56" spans="2:4" ht="18" customHeight="1">
      <c r="B56" s="7" t="s">
        <v>29</v>
      </c>
      <c r="C56" s="21">
        <v>0</v>
      </c>
      <c r="D56" s="5"/>
    </row>
    <row r="57" spans="1:4" ht="69" customHeight="1" thickBot="1">
      <c r="A57" s="89" t="s">
        <v>31</v>
      </c>
      <c r="B57" s="89"/>
      <c r="C57" s="5"/>
      <c r="D57" s="5"/>
    </row>
    <row r="58" spans="2:4" ht="18" customHeight="1" thickBot="1">
      <c r="B58" s="25" t="s">
        <v>4</v>
      </c>
      <c r="C58" s="44">
        <v>0</v>
      </c>
      <c r="D58" s="5"/>
    </row>
    <row r="59" spans="2:4" ht="18" customHeight="1" thickBot="1">
      <c r="B59" s="25" t="s">
        <v>7</v>
      </c>
      <c r="C59" s="23">
        <f>(D13)*(C58)</f>
        <v>0</v>
      </c>
      <c r="D59" s="5"/>
    </row>
    <row r="60" spans="2:4" ht="18" customHeight="1" thickBot="1">
      <c r="B60" s="25" t="s">
        <v>8</v>
      </c>
      <c r="C60" s="44">
        <v>0</v>
      </c>
      <c r="D60" s="5"/>
    </row>
    <row r="61" spans="2:4" ht="18" customHeight="1">
      <c r="B61" s="25" t="s">
        <v>9</v>
      </c>
      <c r="C61" s="23">
        <f>(D13)*(C60)</f>
        <v>0</v>
      </c>
      <c r="D61" s="5"/>
    </row>
    <row r="62" spans="1:4" ht="23.25" customHeight="1">
      <c r="A62" s="52" t="s">
        <v>50</v>
      </c>
      <c r="B62" s="52"/>
      <c r="C62" s="18"/>
      <c r="D62" s="19">
        <f>SUM(C66,C67,C68,C69,C70)</f>
        <v>0</v>
      </c>
    </row>
    <row r="63" spans="1:3" ht="46.5" customHeight="1">
      <c r="A63" s="83" t="s">
        <v>24</v>
      </c>
      <c r="B63" s="83"/>
      <c r="C63" s="27"/>
    </row>
    <row r="64" spans="1:4" ht="57" customHeight="1" thickBot="1">
      <c r="A64" s="83" t="s">
        <v>32</v>
      </c>
      <c r="B64" s="83"/>
      <c r="C64" s="29"/>
      <c r="D64" s="5"/>
    </row>
    <row r="65" spans="2:4" ht="18" customHeight="1" thickBot="1">
      <c r="B65" s="30" t="s">
        <v>0</v>
      </c>
      <c r="C65" s="44">
        <v>0</v>
      </c>
      <c r="D65" s="5"/>
    </row>
    <row r="66" spans="2:4" ht="18" customHeight="1" thickBot="1">
      <c r="B66" s="30" t="s">
        <v>15</v>
      </c>
      <c r="C66" s="4">
        <f>(D13)*(C65)</f>
        <v>0</v>
      </c>
      <c r="D66" s="5"/>
    </row>
    <row r="67" spans="2:4" ht="18" customHeight="1" thickBot="1">
      <c r="B67" s="5" t="s">
        <v>14</v>
      </c>
      <c r="C67" s="42">
        <v>0</v>
      </c>
      <c r="D67" s="5"/>
    </row>
    <row r="68" spans="2:4" ht="18" customHeight="1" thickBot="1">
      <c r="B68" s="5" t="s">
        <v>14</v>
      </c>
      <c r="C68" s="42">
        <v>0</v>
      </c>
      <c r="D68" s="5"/>
    </row>
    <row r="69" spans="2:4" ht="18" customHeight="1" thickBot="1">
      <c r="B69" s="5" t="s">
        <v>14</v>
      </c>
      <c r="C69" s="42">
        <v>0</v>
      </c>
      <c r="D69" s="5"/>
    </row>
    <row r="70" spans="2:4" ht="18" customHeight="1" thickBot="1">
      <c r="B70" s="5" t="s">
        <v>14</v>
      </c>
      <c r="C70" s="42">
        <v>0</v>
      </c>
      <c r="D70" s="13"/>
    </row>
    <row r="71" spans="1:4" ht="18" customHeight="1">
      <c r="A71" s="52" t="s">
        <v>53</v>
      </c>
      <c r="B71" s="52"/>
      <c r="C71" s="18"/>
      <c r="D71" s="19">
        <f>SUM(C73,C74,C76,C77)</f>
        <v>0</v>
      </c>
    </row>
    <row r="72" spans="1:3" ht="48" customHeight="1" thickBot="1">
      <c r="A72" s="83" t="s">
        <v>25</v>
      </c>
      <c r="B72" s="83"/>
      <c r="C72" s="34"/>
    </row>
    <row r="73" spans="1:4" ht="18" customHeight="1" thickBot="1">
      <c r="A73" s="7"/>
      <c r="B73" s="6" t="s">
        <v>23</v>
      </c>
      <c r="C73" s="42">
        <v>0</v>
      </c>
      <c r="D73" s="5"/>
    </row>
    <row r="74" spans="1:4" ht="18" customHeight="1" thickBot="1">
      <c r="A74" s="7"/>
      <c r="B74" s="6" t="s">
        <v>23</v>
      </c>
      <c r="C74" s="42">
        <v>0</v>
      </c>
      <c r="D74" s="5"/>
    </row>
    <row r="75" spans="1:4" ht="18" customHeight="1" thickBot="1">
      <c r="A75" s="7"/>
      <c r="B75" s="6" t="s">
        <v>23</v>
      </c>
      <c r="C75" s="42">
        <v>0</v>
      </c>
      <c r="D75" s="5"/>
    </row>
    <row r="76" spans="1:4" ht="18" customHeight="1" thickBot="1">
      <c r="A76" s="7"/>
      <c r="B76" s="31" t="s">
        <v>26</v>
      </c>
      <c r="C76" s="44">
        <v>0</v>
      </c>
      <c r="D76" s="5"/>
    </row>
    <row r="77" spans="2:4" ht="18" customHeight="1">
      <c r="B77" s="25" t="s">
        <v>33</v>
      </c>
      <c r="C77" s="23">
        <f>(D13)*(C76)</f>
        <v>0</v>
      </c>
      <c r="D77" s="5"/>
    </row>
    <row r="78" spans="1:4" ht="18" customHeight="1" thickBot="1">
      <c r="A78" s="88" t="s">
        <v>51</v>
      </c>
      <c r="B78" s="88"/>
      <c r="C78" s="18"/>
      <c r="D78" s="32">
        <f>SUM(C79,C80)</f>
        <v>0</v>
      </c>
    </row>
    <row r="79" spans="2:3" ht="18" customHeight="1" thickBot="1">
      <c r="B79" s="5" t="s">
        <v>5</v>
      </c>
      <c r="C79" s="42">
        <v>0</v>
      </c>
    </row>
    <row r="80" spans="2:4" ht="18" customHeight="1" thickBot="1">
      <c r="B80" s="5" t="s">
        <v>6</v>
      </c>
      <c r="C80" s="42">
        <v>0</v>
      </c>
      <c r="D80" s="5"/>
    </row>
    <row r="81" spans="1:4" ht="18" customHeight="1">
      <c r="A81" s="82" t="s">
        <v>52</v>
      </c>
      <c r="B81" s="82"/>
      <c r="C81" s="53"/>
      <c r="D81" s="19">
        <v>0</v>
      </c>
    </row>
    <row r="82" spans="1:4" ht="18" customHeight="1">
      <c r="A82" s="87" t="s">
        <v>69</v>
      </c>
      <c r="B82" s="87"/>
      <c r="C82" s="36"/>
      <c r="D82" s="36"/>
    </row>
    <row r="83" spans="1:4" ht="18" customHeight="1">
      <c r="A83" s="87"/>
      <c r="B83" s="87"/>
      <c r="C83" s="36"/>
      <c r="D83" s="36"/>
    </row>
    <row r="84" spans="1:4" ht="36.75" customHeight="1">
      <c r="A84" s="87"/>
      <c r="B84" s="87"/>
      <c r="C84" s="37" t="s">
        <v>68</v>
      </c>
      <c r="D84" s="48">
        <f>(D21)-SUM(D30,D42,D46,D62,D71,D78)</f>
        <v>0</v>
      </c>
    </row>
    <row r="85" spans="1:4" ht="18" customHeight="1">
      <c r="A85" s="87"/>
      <c r="B85" s="87"/>
      <c r="C85" s="36"/>
      <c r="D85" s="36"/>
    </row>
    <row r="87" spans="1:4" ht="18" customHeight="1">
      <c r="A87" s="45"/>
      <c r="D87" s="46"/>
    </row>
    <row r="89" ht="18" customHeight="1">
      <c r="C89" s="38"/>
    </row>
    <row r="90" ht="18" customHeight="1">
      <c r="C90" s="38"/>
    </row>
    <row r="91" ht="18" customHeight="1">
      <c r="C91" s="38"/>
    </row>
    <row r="92" ht="18" customHeight="1">
      <c r="C92" s="38"/>
    </row>
    <row r="94" spans="1:4" ht="18" customHeight="1">
      <c r="A94" s="45"/>
      <c r="D94" s="47"/>
    </row>
    <row r="95" spans="4:256" ht="18" customHeight="1">
      <c r="D95" s="38"/>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c r="HU95" s="33"/>
      <c r="HV95" s="33"/>
      <c r="HW95" s="33"/>
      <c r="HX95" s="33"/>
      <c r="HY95" s="33"/>
      <c r="HZ95" s="33"/>
      <c r="IA95" s="33"/>
      <c r="IB95" s="33"/>
      <c r="IC95" s="33"/>
      <c r="ID95" s="33"/>
      <c r="IE95" s="33"/>
      <c r="IF95" s="33"/>
      <c r="IG95" s="33"/>
      <c r="IH95" s="33"/>
      <c r="II95" s="33"/>
      <c r="IJ95" s="33"/>
      <c r="IK95" s="33"/>
      <c r="IL95" s="33"/>
      <c r="IM95" s="33"/>
      <c r="IN95" s="33"/>
      <c r="IO95" s="33"/>
      <c r="IP95" s="33"/>
      <c r="IQ95" s="33"/>
      <c r="IR95" s="33"/>
      <c r="IS95" s="33"/>
      <c r="IT95" s="33"/>
      <c r="IU95" s="33"/>
      <c r="IV95" s="33"/>
    </row>
    <row r="97" ht="18" customHeight="1">
      <c r="B97" s="10"/>
    </row>
    <row r="112" ht="18" customHeight="1">
      <c r="E112" s="10"/>
    </row>
    <row r="114" ht="18" customHeight="1">
      <c r="E114" s="10"/>
    </row>
  </sheetData>
  <sheetProtection selectLockedCells="1"/>
  <protectedRanges>
    <protectedRange sqref="C73:C76" name="Range9"/>
    <protectedRange sqref="C65" name="Range7"/>
    <protectedRange sqref="C58" name="Range5"/>
    <protectedRange sqref="C45" name="Range3"/>
    <protectedRange sqref="D17" name="Range2"/>
    <protectedRange sqref="D4" name="Range1"/>
    <protectedRange sqref="C49:C54" name="Range4"/>
    <protectedRange sqref="C60" name="Range6"/>
    <protectedRange sqref="C67:C70" name="Range8"/>
    <protectedRange sqref="C79:C81" name="Range10"/>
  </protectedRanges>
  <mergeCells count="23">
    <mergeCell ref="A11:B14"/>
    <mergeCell ref="A15:B18"/>
    <mergeCell ref="A19:B23"/>
    <mergeCell ref="A57:B57"/>
    <mergeCell ref="A72:B72"/>
    <mergeCell ref="A33:B33"/>
    <mergeCell ref="A43:B43"/>
    <mergeCell ref="A37:A41"/>
    <mergeCell ref="A1:D1"/>
    <mergeCell ref="A3:B5"/>
    <mergeCell ref="A24:B29"/>
    <mergeCell ref="A31:B31"/>
    <mergeCell ref="A6:B10"/>
    <mergeCell ref="A81:B81"/>
    <mergeCell ref="A48:B48"/>
    <mergeCell ref="A32:B32"/>
    <mergeCell ref="A2:D2"/>
    <mergeCell ref="A82:B85"/>
    <mergeCell ref="A46:B46"/>
    <mergeCell ref="A78:B78"/>
    <mergeCell ref="A63:B63"/>
    <mergeCell ref="A64:B64"/>
    <mergeCell ref="A47:B47"/>
  </mergeCells>
  <printOptions/>
  <pageMargins left="0.14" right="0.17" top="0.6770833333333334" bottom="0.65" header="0.35" footer="0.27"/>
  <pageSetup horizontalDpi="1200" verticalDpi="1200" orientation="portrait" r:id="rId1"/>
  <headerFooter alignWithMargins="0">
    <oddHeader>&amp;C&amp;"-,Bold"Disbursement Schedule for Vioxx Claimant</oddHeader>
    <oddFooter>&amp;CLast Name, First Name - VCN #</oddFooter>
  </headerFooter>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Q50"/>
  <sheetViews>
    <sheetView tabSelected="1" view="pageLayout" workbookViewId="0" topLeftCell="A1">
      <selection activeCell="E28" sqref="E28"/>
    </sheetView>
  </sheetViews>
  <sheetFormatPr defaultColWidth="9.140625" defaultRowHeight="15"/>
  <cols>
    <col min="1" max="1" width="16.140625" style="0" customWidth="1"/>
    <col min="2" max="2" width="24.57421875" style="0" customWidth="1"/>
    <col min="3" max="3" width="27.7109375" style="0" customWidth="1"/>
    <col min="4" max="4" width="14.57421875" style="0" customWidth="1"/>
    <col min="5" max="5" width="16.140625" style="0" customWidth="1"/>
    <col min="6" max="17" width="9.140625" style="51" customWidth="1"/>
  </cols>
  <sheetData>
    <row r="1" spans="1:5" ht="74.25" customHeight="1">
      <c r="A1" s="98" t="s">
        <v>56</v>
      </c>
      <c r="B1" s="98"/>
      <c r="C1" s="98"/>
      <c r="D1" s="98"/>
      <c r="E1" s="98"/>
    </row>
    <row r="2" spans="1:17" s="50" customFormat="1" ht="8.25" customHeight="1">
      <c r="A2" s="100" t="s">
        <v>42</v>
      </c>
      <c r="B2" s="100"/>
      <c r="C2" s="100"/>
      <c r="D2" s="100"/>
      <c r="E2" s="100"/>
      <c r="F2" s="51"/>
      <c r="G2" s="51"/>
      <c r="H2" s="51"/>
      <c r="I2" s="51"/>
      <c r="J2" s="51"/>
      <c r="K2" s="51"/>
      <c r="L2" s="51"/>
      <c r="M2" s="51"/>
      <c r="N2" s="51"/>
      <c r="O2" s="51"/>
      <c r="P2" s="51"/>
      <c r="Q2" s="51"/>
    </row>
    <row r="3" spans="1:5" ht="10.5" customHeight="1">
      <c r="A3" s="100"/>
      <c r="B3" s="100"/>
      <c r="C3" s="100"/>
      <c r="D3" s="100"/>
      <c r="E3" s="100"/>
    </row>
    <row r="4" spans="1:5" s="51" customFormat="1" ht="15">
      <c r="A4" s="80" t="s">
        <v>80</v>
      </c>
      <c r="B4" s="81"/>
      <c r="C4" s="54"/>
      <c r="D4" s="54"/>
      <c r="E4" s="55">
        <f>Calculations!D13</f>
        <v>0</v>
      </c>
    </row>
    <row r="5" spans="2:5" s="51" customFormat="1" ht="15">
      <c r="B5" s="58" t="s">
        <v>1</v>
      </c>
      <c r="C5" s="54"/>
      <c r="D5" s="54"/>
      <c r="E5" s="54"/>
    </row>
    <row r="6" spans="1:5" ht="15">
      <c r="A6" s="59"/>
      <c r="C6" s="60" t="s">
        <v>35</v>
      </c>
      <c r="D6" s="61">
        <f>Calculations!D42</f>
        <v>0</v>
      </c>
      <c r="E6" s="59"/>
    </row>
    <row r="7" spans="1:5" ht="15.75" customHeight="1">
      <c r="A7" s="59"/>
      <c r="C7" s="60" t="s">
        <v>37</v>
      </c>
      <c r="D7" s="61">
        <f>SUM(Calculations!D46,Calculations!D62,Calculations!D71,Calculations!D78)</f>
        <v>0</v>
      </c>
      <c r="E7" s="59"/>
    </row>
    <row r="8" spans="1:5" ht="15">
      <c r="A8" s="62"/>
      <c r="C8" s="60" t="s">
        <v>60</v>
      </c>
      <c r="D8" s="61">
        <f>Calculations!D17</f>
        <v>0</v>
      </c>
      <c r="E8" s="59"/>
    </row>
    <row r="9" spans="1:5" ht="50.25" customHeight="1">
      <c r="A9" s="102" t="s">
        <v>70</v>
      </c>
      <c r="B9" s="103"/>
      <c r="C9" s="77" t="s">
        <v>67</v>
      </c>
      <c r="D9" s="78">
        <f>0.32*(Calculations!D13-Calculations!D17)</f>
        <v>0</v>
      </c>
      <c r="E9" s="59"/>
    </row>
    <row r="10" spans="1:5" ht="15">
      <c r="A10" s="62"/>
      <c r="B10" s="59"/>
      <c r="C10" s="59"/>
      <c r="D10" s="59"/>
      <c r="E10" s="59"/>
    </row>
    <row r="11" spans="1:5" s="51" customFormat="1" ht="15">
      <c r="A11" s="101" t="s">
        <v>39</v>
      </c>
      <c r="B11" s="101"/>
      <c r="C11" s="54"/>
      <c r="D11" s="54"/>
      <c r="E11" s="63">
        <f>(E4)-(D6)-(D7)-(D8)-(D9)</f>
        <v>0</v>
      </c>
    </row>
    <row r="12" spans="1:5" ht="15">
      <c r="A12" s="64"/>
      <c r="B12" s="64"/>
      <c r="C12" s="65"/>
      <c r="D12" s="65"/>
      <c r="E12" s="65"/>
    </row>
    <row r="13" spans="1:5" ht="15">
      <c r="A13" s="64"/>
      <c r="B13" s="64"/>
      <c r="C13" s="65"/>
      <c r="D13" s="65"/>
      <c r="E13" s="65"/>
    </row>
    <row r="14" spans="1:5" ht="10.5" customHeight="1">
      <c r="A14" s="100" t="s">
        <v>41</v>
      </c>
      <c r="B14" s="100"/>
      <c r="C14" s="100"/>
      <c r="D14" s="100"/>
      <c r="E14" s="100"/>
    </row>
    <row r="15" spans="1:5" ht="9.75" customHeight="1">
      <c r="A15" s="100"/>
      <c r="B15" s="100"/>
      <c r="C15" s="100"/>
      <c r="D15" s="100"/>
      <c r="E15" s="100"/>
    </row>
    <row r="16" spans="1:5" ht="15">
      <c r="A16" s="80" t="s">
        <v>81</v>
      </c>
      <c r="B16" s="81"/>
      <c r="C16" s="54"/>
      <c r="D16" s="54"/>
      <c r="E16" s="66">
        <f>(Calculations!D13)</f>
        <v>0</v>
      </c>
    </row>
    <row r="17" spans="2:5" ht="15">
      <c r="B17" s="58" t="s">
        <v>1</v>
      </c>
      <c r="C17" s="59"/>
      <c r="D17" s="59"/>
      <c r="E17" s="54"/>
    </row>
    <row r="18" spans="2:5" ht="15">
      <c r="B18" s="67"/>
      <c r="C18" s="60" t="s">
        <v>61</v>
      </c>
      <c r="D18" s="61">
        <f>Calculations!C34</f>
        <v>0</v>
      </c>
      <c r="E18" s="54"/>
    </row>
    <row r="19" spans="2:5" ht="15">
      <c r="B19" s="67"/>
      <c r="C19" s="60" t="s">
        <v>44</v>
      </c>
      <c r="D19" s="61">
        <f>Calculations!C44</f>
        <v>0</v>
      </c>
      <c r="E19" s="54"/>
    </row>
    <row r="20" spans="2:5" ht="15">
      <c r="B20" s="67"/>
      <c r="C20" s="60" t="s">
        <v>45</v>
      </c>
      <c r="D20" s="61">
        <f>SUM(Calculations!D46,Calculations!D62)</f>
        <v>0</v>
      </c>
      <c r="E20" s="54"/>
    </row>
    <row r="21" spans="2:5" ht="15">
      <c r="B21" s="68"/>
      <c r="C21" s="60" t="s">
        <v>38</v>
      </c>
      <c r="D21" s="61">
        <f>Calculations!D17</f>
        <v>0</v>
      </c>
      <c r="E21" s="54"/>
    </row>
    <row r="22" spans="1:5" ht="15">
      <c r="A22" s="68"/>
      <c r="B22" s="69"/>
      <c r="C22" s="69"/>
      <c r="D22" s="54"/>
      <c r="E22" s="54"/>
    </row>
    <row r="23" spans="1:5" ht="15">
      <c r="A23" s="99" t="s">
        <v>40</v>
      </c>
      <c r="B23" s="99"/>
      <c r="C23" s="54"/>
      <c r="D23" s="70"/>
      <c r="E23" s="57">
        <f>(E16)-(SUM(D18,D19,D20,D21))</f>
        <v>0</v>
      </c>
    </row>
    <row r="24" spans="1:5" ht="15">
      <c r="A24" s="65"/>
      <c r="B24" s="65"/>
      <c r="C24" s="71"/>
      <c r="D24" s="65"/>
      <c r="E24" s="65"/>
    </row>
    <row r="25" spans="1:5" ht="8.25" customHeight="1">
      <c r="A25" s="65"/>
      <c r="B25" s="65"/>
      <c r="C25" s="71"/>
      <c r="D25" s="65"/>
      <c r="E25" s="65"/>
    </row>
    <row r="26" spans="1:5" ht="12" customHeight="1">
      <c r="A26" s="100" t="s">
        <v>46</v>
      </c>
      <c r="B26" s="100"/>
      <c r="C26" s="100"/>
      <c r="D26" s="100"/>
      <c r="E26" s="100"/>
    </row>
    <row r="27" spans="1:5" ht="6.75" customHeight="1">
      <c r="A27" s="100"/>
      <c r="B27" s="100"/>
      <c r="C27" s="100"/>
      <c r="D27" s="100"/>
      <c r="E27" s="100"/>
    </row>
    <row r="28" spans="1:5" ht="15">
      <c r="A28" s="80" t="s">
        <v>81</v>
      </c>
      <c r="B28" s="81"/>
      <c r="C28" s="61"/>
      <c r="D28" s="54"/>
      <c r="E28" s="63">
        <f>Calculations!D13</f>
        <v>0</v>
      </c>
    </row>
    <row r="29" spans="2:5" ht="15">
      <c r="B29" s="72" t="s">
        <v>1</v>
      </c>
      <c r="C29" s="59"/>
      <c r="D29" s="59"/>
      <c r="E29" s="59"/>
    </row>
    <row r="30" spans="1:5" ht="54.75" customHeight="1">
      <c r="A30" s="95" t="s">
        <v>71</v>
      </c>
      <c r="B30" s="95"/>
      <c r="C30" s="73" t="s">
        <v>43</v>
      </c>
      <c r="D30" s="74">
        <f>(E28)*0.32</f>
        <v>0</v>
      </c>
      <c r="E30" s="59"/>
    </row>
    <row r="31" spans="2:5" ht="26.25">
      <c r="B31" s="59"/>
      <c r="C31" s="75" t="s">
        <v>57</v>
      </c>
      <c r="D31" s="56">
        <f>Calculations!D42</f>
        <v>0</v>
      </c>
      <c r="E31" s="59"/>
    </row>
    <row r="32" spans="2:5" ht="26.25">
      <c r="B32" s="59"/>
      <c r="C32" s="75" t="s">
        <v>58</v>
      </c>
      <c r="D32" s="56">
        <f>SUM(Calculations!D46,Calculations!D62,Calculations!D71,Calculations!D78)</f>
        <v>0</v>
      </c>
      <c r="E32" s="59"/>
    </row>
    <row r="33" spans="2:5" ht="26.25">
      <c r="B33" s="59"/>
      <c r="C33" s="75" t="s">
        <v>59</v>
      </c>
      <c r="D33" s="56">
        <f>Calculations!D81</f>
        <v>0</v>
      </c>
      <c r="E33" s="59"/>
    </row>
    <row r="34" spans="2:5" ht="15">
      <c r="B34" s="59"/>
      <c r="C34" s="75"/>
      <c r="D34" s="56"/>
      <c r="E34" s="59"/>
    </row>
    <row r="35" spans="1:5" ht="63.75" customHeight="1">
      <c r="A35" s="97" t="s">
        <v>2</v>
      </c>
      <c r="B35" s="97"/>
      <c r="C35" s="96" t="s">
        <v>79</v>
      </c>
      <c r="D35" s="96"/>
      <c r="E35" s="76">
        <f>(E28)-SUM(D30,D31,D32:D33)</f>
        <v>0</v>
      </c>
    </row>
    <row r="37" ht="13.5" customHeight="1"/>
    <row r="38" ht="13.5" customHeight="1">
      <c r="A38" s="2"/>
    </row>
    <row r="39" ht="15">
      <c r="A39" s="3"/>
    </row>
    <row r="42" ht="15">
      <c r="A42" s="1"/>
    </row>
    <row r="45" ht="15">
      <c r="A45" s="1"/>
    </row>
    <row r="46" ht="15">
      <c r="A46" s="1"/>
    </row>
    <row r="47" ht="15">
      <c r="A47" s="3"/>
    </row>
    <row r="48" ht="15">
      <c r="A48" s="3"/>
    </row>
    <row r="49" ht="15">
      <c r="A49" s="1"/>
    </row>
    <row r="50" ht="15">
      <c r="A50" s="3"/>
    </row>
  </sheetData>
  <sheetProtection/>
  <mergeCells count="10">
    <mergeCell ref="A30:B30"/>
    <mergeCell ref="C35:D35"/>
    <mergeCell ref="A35:B35"/>
    <mergeCell ref="A1:E1"/>
    <mergeCell ref="A23:B23"/>
    <mergeCell ref="A2:E3"/>
    <mergeCell ref="A14:E15"/>
    <mergeCell ref="A26:E27"/>
    <mergeCell ref="A11:B11"/>
    <mergeCell ref="A9:B9"/>
  </mergeCells>
  <printOptions/>
  <pageMargins left="0.22916666666666666" right="0.14583333333333334" top="0.75" bottom="0.75" header="0.3" footer="0.3"/>
  <pageSetup horizontalDpi="600" verticalDpi="600" orientation="portrait" r:id="rId1"/>
  <headerFooter>
    <oddHeader>&amp;C&amp;"-,Bold"Disbursement Schedule for Final Vioxx Settlement Payment</oddHeader>
    <oddFooter>&amp;CLast Name, First Name - VCN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Beasley Allen et 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roger.smith</dc:creator>
  <cp:keywords/>
  <dc:description/>
  <cp:lastModifiedBy>Jared Barnes</cp:lastModifiedBy>
  <cp:lastPrinted>2009-09-25T19:26:22Z</cp:lastPrinted>
  <dcterms:created xsi:type="dcterms:W3CDTF">2009-09-17T15:21:06Z</dcterms:created>
  <dcterms:modified xsi:type="dcterms:W3CDTF">2009-10-01T13:35:09Z</dcterms:modified>
  <cp:category/>
  <cp:version/>
  <cp:contentType/>
  <cp:contentStatus/>
</cp:coreProperties>
</file>